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U5" i="1" l="1"/>
  <c r="T5" i="1"/>
  <c r="S5" i="1"/>
  <c r="R5" i="1"/>
  <c r="Q5" i="1"/>
  <c r="P5" i="1"/>
  <c r="O5" i="1"/>
  <c r="N5" i="1"/>
  <c r="M5" i="1"/>
  <c r="L5" i="1"/>
  <c r="K5" i="1"/>
  <c r="J5" i="1"/>
  <c r="I5" i="1"/>
  <c r="G5" i="1" s="1"/>
  <c r="E5" i="1"/>
  <c r="D5" i="1"/>
  <c r="F5" i="1" s="1"/>
  <c r="H5" i="1" l="1"/>
</calcChain>
</file>

<file path=xl/sharedStrings.xml><?xml version="1.0" encoding="utf-8"?>
<sst xmlns="http://schemas.openxmlformats.org/spreadsheetml/2006/main" count="52" uniqueCount="44">
  <si>
    <t>Region (Geo) Code</t>
  </si>
  <si>
    <t>Trust Code</t>
  </si>
  <si>
    <t>Trust Name</t>
  </si>
  <si>
    <t>Total Responses</t>
  </si>
  <si>
    <t>Total Eligible</t>
  </si>
  <si>
    <t>Response Rate</t>
  </si>
  <si>
    <t>Percentage Recommended</t>
  </si>
  <si>
    <t>Percentage Not  Recommended</t>
  </si>
  <si>
    <t>Breakdown of Responses</t>
  </si>
  <si>
    <t>SMS/Text / Smartphone App</t>
  </si>
  <si>
    <t>Electronic tablet/kiosk at point of discharge</t>
  </si>
  <si>
    <t>Paper / postcard at point of discharge</t>
  </si>
  <si>
    <t>Paper survey sent to the patients home</t>
  </si>
  <si>
    <t>Telephone survey once patient is home</t>
  </si>
  <si>
    <t>Online survey once patient is home</t>
  </si>
  <si>
    <t>Other</t>
  </si>
  <si>
    <t>Extremely Likely</t>
  </si>
  <si>
    <t>Likely</t>
  </si>
  <si>
    <t>Neither</t>
  </si>
  <si>
    <t>Unlikely</t>
  </si>
  <si>
    <t>Extremely Unlikely</t>
  </si>
  <si>
    <t>Don't Know</t>
  </si>
  <si>
    <t>England (including Independent Sector Providers)</t>
  </si>
  <si>
    <t>England (excluding Independent Sector Providers)</t>
  </si>
  <si>
    <t>Selection (excluding suppressed data)</t>
  </si>
  <si>
    <t>Q78</t>
  </si>
  <si>
    <t>RC1</t>
  </si>
  <si>
    <t>BEDFORD HOSPITAL NHS TRUST</t>
  </si>
  <si>
    <t>RWH</t>
  </si>
  <si>
    <t>EAST AND NORTH HERTFORDSHIRE NHS TRUST</t>
  </si>
  <si>
    <t>RNQ</t>
  </si>
  <si>
    <t>KETTERING GENERAL HOSPITAL NHS FOUNDATION TRUST</t>
  </si>
  <si>
    <t>RC9</t>
  </si>
  <si>
    <t>LUTON AND DUNSTABLE UNIVERSITY HOSPITAL NHS FOUNDATION TRUST</t>
  </si>
  <si>
    <t>RD8</t>
  </si>
  <si>
    <t>MILTON KEYNES UNIVERSITY HOSPITAL NHS FOUNDATION TRUST</t>
  </si>
  <si>
    <t>RNS</t>
  </si>
  <si>
    <t>NORTHAMPTON GENERAL HOSPITAL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</si>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</sst>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9D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3" borderId="0" xfId="1" applyFont="1" applyFill="1"/>
    <xf numFmtId="0" fontId="2" fillId="2" borderId="6" xfId="1" applyFont="1" applyFill="1" applyBorder="1" applyAlignment="1">
      <alignment horizontal="center" vertical="center" wrapText="1"/>
    </xf>
    <xf numFmtId="9" fontId="2" fillId="2" borderId="6" xfId="2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/>
    <xf numFmtId="0" fontId="5" fillId="4" borderId="8" xfId="1" applyFont="1" applyFill="1" applyBorder="1" applyAlignment="1"/>
    <xf numFmtId="0" fontId="5" fillId="4" borderId="9" xfId="3" applyFont="1" applyFill="1" applyBorder="1" applyAlignment="1">
      <alignment horizontal="right" vertical="center"/>
    </xf>
    <xf numFmtId="3" fontId="5" fillId="4" borderId="9" xfId="1" applyNumberFormat="1" applyFont="1" applyFill="1" applyBorder="1" applyAlignment="1">
      <alignment horizontal="center"/>
    </xf>
    <xf numFmtId="164" fontId="5" fillId="4" borderId="9" xfId="1" applyNumberFormat="1" applyFont="1" applyFill="1" applyBorder="1" applyAlignment="1">
      <alignment horizontal="center"/>
    </xf>
    <xf numFmtId="9" fontId="5" fillId="4" borderId="9" xfId="1" applyNumberFormat="1" applyFont="1" applyFill="1" applyBorder="1" applyAlignment="1">
      <alignment horizontal="center"/>
    </xf>
    <xf numFmtId="0" fontId="5" fillId="3" borderId="0" xfId="1" applyFont="1" applyFill="1"/>
    <xf numFmtId="0" fontId="5" fillId="4" borderId="10" xfId="1" applyFont="1" applyFill="1" applyBorder="1" applyAlignment="1"/>
    <xf numFmtId="0" fontId="5" fillId="4" borderId="11" xfId="1" applyFont="1" applyFill="1" applyBorder="1" applyAlignment="1"/>
    <xf numFmtId="0" fontId="5" fillId="4" borderId="12" xfId="3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center"/>
    </xf>
    <xf numFmtId="164" fontId="5" fillId="4" borderId="13" xfId="1" applyNumberFormat="1" applyFont="1" applyFill="1" applyBorder="1" applyAlignment="1">
      <alignment horizontal="center"/>
    </xf>
    <xf numFmtId="9" fontId="5" fillId="4" borderId="13" xfId="1" applyNumberFormat="1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/>
    <xf numFmtId="0" fontId="5" fillId="4" borderId="16" xfId="3" applyFont="1" applyFill="1" applyBorder="1" applyAlignment="1">
      <alignment horizontal="right"/>
    </xf>
    <xf numFmtId="3" fontId="5" fillId="4" borderId="17" xfId="1" applyNumberFormat="1" applyFont="1" applyFill="1" applyBorder="1" applyAlignment="1">
      <alignment horizontal="center"/>
    </xf>
    <xf numFmtId="164" fontId="5" fillId="4" borderId="17" xfId="1" applyNumberFormat="1" applyFont="1" applyFill="1" applyBorder="1" applyAlignment="1">
      <alignment horizontal="center"/>
    </xf>
    <xf numFmtId="9" fontId="5" fillId="4" borderId="17" xfId="1" applyNumberFormat="1" applyFont="1" applyFill="1" applyBorder="1" applyAlignment="1">
      <alignment horizontal="center"/>
    </xf>
    <xf numFmtId="0" fontId="5" fillId="3" borderId="18" xfId="1" applyFont="1" applyFill="1" applyBorder="1"/>
    <xf numFmtId="0" fontId="4" fillId="5" borderId="19" xfId="0" applyFont="1" applyFill="1" applyBorder="1"/>
    <xf numFmtId="3" fontId="4" fillId="5" borderId="19" xfId="4" applyNumberFormat="1" applyFont="1" applyFill="1" applyBorder="1" applyAlignment="1">
      <alignment horizontal="right"/>
    </xf>
    <xf numFmtId="164" fontId="4" fillId="5" borderId="19" xfId="4" applyNumberFormat="1" applyFont="1" applyFill="1" applyBorder="1" applyAlignment="1">
      <alignment horizontal="right"/>
    </xf>
    <xf numFmtId="9" fontId="4" fillId="5" borderId="19" xfId="4" applyNumberFormat="1" applyFont="1" applyFill="1" applyBorder="1" applyAlignment="1">
      <alignment horizontal="right"/>
    </xf>
    <xf numFmtId="0" fontId="4" fillId="6" borderId="19" xfId="0" applyFont="1" applyFill="1" applyBorder="1"/>
    <xf numFmtId="3" fontId="4" fillId="6" borderId="19" xfId="4" applyNumberFormat="1" applyFont="1" applyFill="1" applyBorder="1" applyAlignment="1">
      <alignment horizontal="right"/>
    </xf>
    <xf numFmtId="164" fontId="4" fillId="6" borderId="19" xfId="4" applyNumberFormat="1" applyFont="1" applyFill="1" applyBorder="1" applyAlignment="1">
      <alignment horizontal="right"/>
    </xf>
    <xf numFmtId="9" fontId="4" fillId="6" borderId="19" xfId="4" applyNumberFormat="1" applyFont="1" applyFill="1" applyBorder="1" applyAlignment="1">
      <alignment horizontal="right"/>
    </xf>
    <xf numFmtId="0" fontId="4" fillId="6" borderId="0" xfId="1" applyFont="1" applyFill="1"/>
  </cellXfs>
  <cellStyles count="5">
    <cellStyle name="Normal" xfId="0" builtinId="0"/>
    <cellStyle name="Normal 2 2" xfId="3"/>
    <cellStyle name="Normal 4" xfId="1"/>
    <cellStyle name="Normal_Sheet3" xfId="4"/>
    <cellStyle name="Percent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13.140625" customWidth="1"/>
    <col min="2" max="2" width="9.28515625" customWidth="1"/>
    <col min="3" max="3" width="65.140625" customWidth="1"/>
    <col min="4" max="4" width="13.140625" customWidth="1"/>
    <col min="5" max="5" width="12.7109375" customWidth="1"/>
    <col min="6" max="6" width="13.7109375" customWidth="1"/>
    <col min="7" max="7" width="17" customWidth="1"/>
    <col min="8" max="8" width="18.28515625" customWidth="1"/>
    <col min="9" max="9" width="19" customWidth="1"/>
    <col min="10" max="10" width="14.7109375" customWidth="1"/>
    <col min="11" max="12" width="13.7109375" customWidth="1"/>
    <col min="13" max="13" width="21.140625" customWidth="1"/>
    <col min="14" max="14" width="13.7109375" customWidth="1"/>
    <col min="15" max="15" width="17.5703125" customWidth="1"/>
    <col min="16" max="16" width="23.28515625" customWidth="1"/>
    <col min="17" max="17" width="20.42578125" customWidth="1"/>
    <col min="18" max="18" width="21" customWidth="1"/>
    <col min="19" max="19" width="20.7109375" customWidth="1"/>
    <col min="20" max="20" width="19.140625" customWidth="1"/>
  </cols>
  <sheetData>
    <row r="1" spans="1:21" s="7" customFormat="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/>
      <c r="K1" s="4"/>
      <c r="L1" s="4"/>
      <c r="M1" s="4"/>
      <c r="N1" s="5"/>
      <c r="O1" s="6" t="s">
        <v>9</v>
      </c>
      <c r="P1" s="6" t="s">
        <v>10</v>
      </c>
      <c r="Q1" s="6" t="s">
        <v>11</v>
      </c>
      <c r="R1" s="6" t="s">
        <v>12</v>
      </c>
      <c r="S1" s="6" t="s">
        <v>13</v>
      </c>
      <c r="T1" s="6" t="s">
        <v>14</v>
      </c>
      <c r="U1" s="6" t="s">
        <v>15</v>
      </c>
    </row>
    <row r="2" spans="1:21" s="7" customFormat="1" ht="15.75" customHeight="1" x14ac:dyDescent="0.25">
      <c r="A2" s="8"/>
      <c r="B2" s="8"/>
      <c r="C2" s="8"/>
      <c r="D2" s="8"/>
      <c r="E2" s="8"/>
      <c r="F2" s="8"/>
      <c r="G2" s="9"/>
      <c r="H2" s="9"/>
      <c r="I2" s="10" t="s">
        <v>16</v>
      </c>
      <c r="J2" s="10" t="s">
        <v>17</v>
      </c>
      <c r="K2" s="10" t="s">
        <v>18</v>
      </c>
      <c r="L2" s="10" t="s">
        <v>19</v>
      </c>
      <c r="M2" s="10" t="s">
        <v>20</v>
      </c>
      <c r="N2" s="10" t="s">
        <v>21</v>
      </c>
      <c r="O2" s="6"/>
      <c r="P2" s="6"/>
      <c r="Q2" s="6"/>
      <c r="R2" s="6"/>
      <c r="S2" s="6"/>
      <c r="T2" s="6"/>
      <c r="U2" s="6"/>
    </row>
    <row r="3" spans="1:21" s="17" customFormat="1" x14ac:dyDescent="0.25">
      <c r="A3" s="11"/>
      <c r="B3" s="12"/>
      <c r="C3" s="13" t="s">
        <v>22</v>
      </c>
      <c r="D3" s="14">
        <v>260736</v>
      </c>
      <c r="E3" s="14">
        <v>999190</v>
      </c>
      <c r="F3" s="15">
        <v>0.26094736736756774</v>
      </c>
      <c r="G3" s="16">
        <v>0.9587053571428571</v>
      </c>
      <c r="H3" s="16">
        <v>1.4593305105547374E-2</v>
      </c>
      <c r="I3" s="14">
        <v>211246</v>
      </c>
      <c r="J3" s="14">
        <v>38723</v>
      </c>
      <c r="K3" s="14">
        <v>4490</v>
      </c>
      <c r="L3" s="14">
        <v>1704</v>
      </c>
      <c r="M3" s="14">
        <v>2101</v>
      </c>
      <c r="N3" s="14">
        <v>2472</v>
      </c>
      <c r="O3" s="14">
        <v>26031</v>
      </c>
      <c r="P3" s="14">
        <v>29225</v>
      </c>
      <c r="Q3" s="14">
        <v>175297</v>
      </c>
      <c r="R3" s="14">
        <v>5159</v>
      </c>
      <c r="S3" s="14">
        <v>20105</v>
      </c>
      <c r="T3" s="14">
        <v>2729</v>
      </c>
      <c r="U3" s="14">
        <v>2190</v>
      </c>
    </row>
    <row r="4" spans="1:21" s="17" customFormat="1" x14ac:dyDescent="0.25">
      <c r="A4" s="18"/>
      <c r="B4" s="19"/>
      <c r="C4" s="20" t="s">
        <v>23</v>
      </c>
      <c r="D4" s="21">
        <v>240539</v>
      </c>
      <c r="E4" s="21">
        <v>946249</v>
      </c>
      <c r="F4" s="22">
        <v>0.25420264644929613</v>
      </c>
      <c r="G4" s="23">
        <v>0.95617342717812914</v>
      </c>
      <c r="H4" s="23">
        <v>1.5510998216505431E-2</v>
      </c>
      <c r="I4" s="21">
        <v>192700</v>
      </c>
      <c r="J4" s="21">
        <v>37297</v>
      </c>
      <c r="K4" s="21">
        <v>4410</v>
      </c>
      <c r="L4" s="21">
        <v>1672</v>
      </c>
      <c r="M4" s="21">
        <v>2059</v>
      </c>
      <c r="N4" s="21">
        <v>2401</v>
      </c>
      <c r="O4" s="21">
        <v>26031</v>
      </c>
      <c r="P4" s="21">
        <v>23760</v>
      </c>
      <c r="Q4" s="21">
        <v>161032</v>
      </c>
      <c r="R4" s="21">
        <v>4745</v>
      </c>
      <c r="S4" s="21">
        <v>20105</v>
      </c>
      <c r="T4" s="21">
        <v>2695</v>
      </c>
      <c r="U4" s="21">
        <v>2171</v>
      </c>
    </row>
    <row r="5" spans="1:21" s="30" customFormat="1" ht="15" customHeight="1" thickBot="1" x14ac:dyDescent="0.3">
      <c r="A5" s="24"/>
      <c r="B5" s="25"/>
      <c r="C5" s="26" t="s">
        <v>24</v>
      </c>
      <c r="D5" s="27">
        <f>SUBTOTAL(9,D6:D292)</f>
        <v>19332</v>
      </c>
      <c r="E5" s="27">
        <f>SUBTOTAL(9,E6:E292)</f>
        <v>67907</v>
      </c>
      <c r="F5" s="28">
        <f>IFERROR(D5/E5, "NA")</f>
        <v>0.28468346414949858</v>
      </c>
      <c r="G5" s="29">
        <f>IFERROR((I5+J5)/SUM(I5:N5), "-")</f>
        <v>0.94992758121249743</v>
      </c>
      <c r="H5" s="29">
        <f>IFERROR((L5+M5)/SUM(I5:N5), "-")</f>
        <v>1.8311607697082559E-2</v>
      </c>
      <c r="I5" s="27">
        <f t="shared" ref="I5:N5" si="0">SUBTOTAL(9,I6:I292)</f>
        <v>15035</v>
      </c>
      <c r="J5" s="27">
        <f t="shared" si="0"/>
        <v>3329</v>
      </c>
      <c r="K5" s="27">
        <f t="shared" si="0"/>
        <v>484</v>
      </c>
      <c r="L5" s="27">
        <f t="shared" si="0"/>
        <v>136</v>
      </c>
      <c r="M5" s="27">
        <f t="shared" si="0"/>
        <v>218</v>
      </c>
      <c r="N5" s="27">
        <f t="shared" si="0"/>
        <v>130</v>
      </c>
      <c r="O5" s="27">
        <f>SUBTOTAL(9,O6:O292)</f>
        <v>2206</v>
      </c>
      <c r="P5" s="27">
        <f t="shared" ref="P5:U5" si="1">SUBTOTAL(9,P6:P292)</f>
        <v>1174</v>
      </c>
      <c r="Q5" s="27">
        <f t="shared" si="1"/>
        <v>13209</v>
      </c>
      <c r="R5" s="27">
        <f t="shared" si="1"/>
        <v>149</v>
      </c>
      <c r="S5" s="27">
        <f t="shared" si="1"/>
        <v>2510</v>
      </c>
      <c r="T5" s="27">
        <f t="shared" si="1"/>
        <v>84</v>
      </c>
      <c r="U5" s="27">
        <f t="shared" si="1"/>
        <v>0</v>
      </c>
    </row>
    <row r="6" spans="1:21" s="7" customFormat="1" x14ac:dyDescent="0.25">
      <c r="A6" s="31" t="s">
        <v>25</v>
      </c>
      <c r="B6" s="31" t="s">
        <v>26</v>
      </c>
      <c r="C6" s="31" t="s">
        <v>27</v>
      </c>
      <c r="D6" s="32">
        <v>1184</v>
      </c>
      <c r="E6" s="32">
        <v>4691</v>
      </c>
      <c r="F6" s="33">
        <v>0.25239820933702833</v>
      </c>
      <c r="G6" s="34">
        <v>0.91047297297297303</v>
      </c>
      <c r="H6" s="34">
        <v>4.3074324324324322E-2</v>
      </c>
      <c r="I6" s="32">
        <v>906</v>
      </c>
      <c r="J6" s="32">
        <v>172</v>
      </c>
      <c r="K6" s="32">
        <v>38</v>
      </c>
      <c r="L6" s="32">
        <v>20</v>
      </c>
      <c r="M6" s="32">
        <v>31</v>
      </c>
      <c r="N6" s="32">
        <v>17</v>
      </c>
      <c r="O6" s="32">
        <v>574</v>
      </c>
      <c r="P6" s="32">
        <v>0</v>
      </c>
      <c r="Q6" s="32">
        <v>0</v>
      </c>
      <c r="R6" s="32">
        <v>149</v>
      </c>
      <c r="S6" s="32">
        <v>461</v>
      </c>
      <c r="T6" s="32">
        <v>0</v>
      </c>
      <c r="U6" s="32">
        <v>0</v>
      </c>
    </row>
    <row r="7" spans="1:21" s="7" customFormat="1" x14ac:dyDescent="0.25">
      <c r="A7" s="31" t="s">
        <v>25</v>
      </c>
      <c r="B7" s="31" t="s">
        <v>28</v>
      </c>
      <c r="C7" s="31" t="s">
        <v>29</v>
      </c>
      <c r="D7" s="32">
        <v>2344</v>
      </c>
      <c r="E7" s="32">
        <v>4909</v>
      </c>
      <c r="F7" s="33">
        <v>0.47749032389488694</v>
      </c>
      <c r="G7" s="34">
        <v>0.97269624573378843</v>
      </c>
      <c r="H7" s="34">
        <v>5.5460750853242322E-3</v>
      </c>
      <c r="I7" s="32">
        <v>1832</v>
      </c>
      <c r="J7" s="32">
        <v>448</v>
      </c>
      <c r="K7" s="32">
        <v>35</v>
      </c>
      <c r="L7" s="32">
        <v>6</v>
      </c>
      <c r="M7" s="32">
        <v>7</v>
      </c>
      <c r="N7" s="32">
        <v>16</v>
      </c>
      <c r="O7" s="32">
        <v>0</v>
      </c>
      <c r="P7" s="32">
        <v>254</v>
      </c>
      <c r="Q7" s="32">
        <v>2089</v>
      </c>
      <c r="R7" s="32">
        <v>0</v>
      </c>
      <c r="S7" s="32">
        <v>0</v>
      </c>
      <c r="T7" s="32">
        <v>1</v>
      </c>
      <c r="U7" s="32">
        <v>0</v>
      </c>
    </row>
    <row r="8" spans="1:21" s="7" customFormat="1" x14ac:dyDescent="0.25">
      <c r="A8" s="31" t="s">
        <v>25</v>
      </c>
      <c r="B8" s="31" t="s">
        <v>30</v>
      </c>
      <c r="C8" s="31" t="s">
        <v>31</v>
      </c>
      <c r="D8" s="32">
        <v>1672</v>
      </c>
      <c r="E8" s="32">
        <v>4744</v>
      </c>
      <c r="F8" s="33">
        <v>0.35244519392917367</v>
      </c>
      <c r="G8" s="34">
        <v>0.94916267942583732</v>
      </c>
      <c r="H8" s="34">
        <v>1.555023923444976E-2</v>
      </c>
      <c r="I8" s="32">
        <v>1335</v>
      </c>
      <c r="J8" s="32">
        <v>252</v>
      </c>
      <c r="K8" s="32">
        <v>59</v>
      </c>
      <c r="L8" s="32">
        <v>14</v>
      </c>
      <c r="M8" s="32">
        <v>12</v>
      </c>
      <c r="N8" s="32">
        <v>0</v>
      </c>
      <c r="O8" s="32">
        <v>0</v>
      </c>
      <c r="P8" s="32">
        <v>0</v>
      </c>
      <c r="Q8" s="32">
        <v>1672</v>
      </c>
      <c r="R8" s="32">
        <v>0</v>
      </c>
      <c r="S8" s="32">
        <v>0</v>
      </c>
      <c r="T8" s="32">
        <v>0</v>
      </c>
      <c r="U8" s="32">
        <v>0</v>
      </c>
    </row>
    <row r="9" spans="1:21" s="39" customFormat="1" x14ac:dyDescent="0.25">
      <c r="A9" s="35" t="s">
        <v>25</v>
      </c>
      <c r="B9" s="35" t="s">
        <v>32</v>
      </c>
      <c r="C9" s="35" t="s">
        <v>33</v>
      </c>
      <c r="D9" s="36">
        <v>1318</v>
      </c>
      <c r="E9" s="36">
        <v>5577</v>
      </c>
      <c r="F9" s="37">
        <v>0.23632777478931324</v>
      </c>
      <c r="G9" s="38">
        <v>0.95447647951441583</v>
      </c>
      <c r="H9" s="38">
        <v>1.5933232169954476E-2</v>
      </c>
      <c r="I9" s="36">
        <v>982</v>
      </c>
      <c r="J9" s="36">
        <v>276</v>
      </c>
      <c r="K9" s="36">
        <v>31</v>
      </c>
      <c r="L9" s="36">
        <v>9</v>
      </c>
      <c r="M9" s="36">
        <v>12</v>
      </c>
      <c r="N9" s="36">
        <v>8</v>
      </c>
      <c r="O9" s="36">
        <v>0</v>
      </c>
      <c r="P9" s="36">
        <v>713</v>
      </c>
      <c r="Q9" s="36">
        <v>600</v>
      </c>
      <c r="R9" s="36">
        <v>0</v>
      </c>
      <c r="S9" s="36">
        <v>3</v>
      </c>
      <c r="T9" s="36">
        <v>2</v>
      </c>
      <c r="U9" s="36">
        <v>0</v>
      </c>
    </row>
    <row r="10" spans="1:21" s="7" customFormat="1" x14ac:dyDescent="0.25">
      <c r="A10" s="31" t="s">
        <v>25</v>
      </c>
      <c r="B10" s="31" t="s">
        <v>34</v>
      </c>
      <c r="C10" s="31" t="s">
        <v>35</v>
      </c>
      <c r="D10" s="32">
        <v>1071</v>
      </c>
      <c r="E10" s="32">
        <v>4850</v>
      </c>
      <c r="F10" s="33">
        <v>0.22082474226804125</v>
      </c>
      <c r="G10" s="34">
        <v>0.95238095238095233</v>
      </c>
      <c r="H10" s="34">
        <v>1.1204481792717087E-2</v>
      </c>
      <c r="I10" s="32">
        <v>820</v>
      </c>
      <c r="J10" s="32">
        <v>200</v>
      </c>
      <c r="K10" s="32">
        <v>30</v>
      </c>
      <c r="L10" s="32">
        <v>7</v>
      </c>
      <c r="M10" s="32">
        <v>5</v>
      </c>
      <c r="N10" s="32">
        <v>9</v>
      </c>
      <c r="O10" s="32">
        <v>0</v>
      </c>
      <c r="P10" s="32">
        <v>8</v>
      </c>
      <c r="Q10" s="32">
        <v>1030</v>
      </c>
      <c r="R10" s="32">
        <v>0</v>
      </c>
      <c r="S10" s="32">
        <v>0</v>
      </c>
      <c r="T10" s="32">
        <v>33</v>
      </c>
      <c r="U10" s="32">
        <v>0</v>
      </c>
    </row>
    <row r="11" spans="1:21" s="7" customFormat="1" x14ac:dyDescent="0.25">
      <c r="A11" s="31" t="s">
        <v>25</v>
      </c>
      <c r="B11" s="31" t="s">
        <v>36</v>
      </c>
      <c r="C11" s="31" t="s">
        <v>37</v>
      </c>
      <c r="D11" s="32">
        <v>2084</v>
      </c>
      <c r="E11" s="32">
        <v>7918</v>
      </c>
      <c r="F11" s="33">
        <v>0.26319777721646881</v>
      </c>
      <c r="G11" s="34">
        <v>0.93618042226487519</v>
      </c>
      <c r="H11" s="34">
        <v>3.1190019193857964E-2</v>
      </c>
      <c r="I11" s="32">
        <v>1652</v>
      </c>
      <c r="J11" s="32">
        <v>299</v>
      </c>
      <c r="K11" s="32">
        <v>50</v>
      </c>
      <c r="L11" s="32">
        <v>21</v>
      </c>
      <c r="M11" s="32">
        <v>44</v>
      </c>
      <c r="N11" s="32">
        <v>18</v>
      </c>
      <c r="O11" s="32">
        <v>924</v>
      </c>
      <c r="P11" s="32">
        <v>0</v>
      </c>
      <c r="Q11" s="32">
        <v>521</v>
      </c>
      <c r="R11" s="32">
        <v>0</v>
      </c>
      <c r="S11" s="32">
        <v>635</v>
      </c>
      <c r="T11" s="32">
        <v>4</v>
      </c>
      <c r="U11" s="32">
        <v>0</v>
      </c>
    </row>
    <row r="12" spans="1:21" s="7" customFormat="1" x14ac:dyDescent="0.25">
      <c r="A12" s="31" t="s">
        <v>25</v>
      </c>
      <c r="B12" s="31" t="s">
        <v>38</v>
      </c>
      <c r="C12" s="31" t="s">
        <v>39</v>
      </c>
      <c r="D12" s="32">
        <v>2329</v>
      </c>
      <c r="E12" s="32">
        <v>9743</v>
      </c>
      <c r="F12" s="33">
        <v>0.2390434157856923</v>
      </c>
      <c r="G12" s="34">
        <v>0.92013739802490335</v>
      </c>
      <c r="H12" s="34">
        <v>3.9072563331902101E-2</v>
      </c>
      <c r="I12" s="32">
        <v>1802</v>
      </c>
      <c r="J12" s="32">
        <v>341</v>
      </c>
      <c r="K12" s="32">
        <v>69</v>
      </c>
      <c r="L12" s="32">
        <v>32</v>
      </c>
      <c r="M12" s="32">
        <v>59</v>
      </c>
      <c r="N12" s="32">
        <v>26</v>
      </c>
      <c r="O12" s="32">
        <v>708</v>
      </c>
      <c r="P12" s="32">
        <v>0</v>
      </c>
      <c r="Q12" s="32">
        <v>166</v>
      </c>
      <c r="R12" s="32">
        <v>0</v>
      </c>
      <c r="S12" s="32">
        <v>1411</v>
      </c>
      <c r="T12" s="32">
        <v>44</v>
      </c>
      <c r="U12" s="32">
        <v>0</v>
      </c>
    </row>
    <row r="13" spans="1:21" s="7" customFormat="1" x14ac:dyDescent="0.25">
      <c r="A13" s="31" t="s">
        <v>25</v>
      </c>
      <c r="B13" s="31" t="s">
        <v>40</v>
      </c>
      <c r="C13" s="31" t="s">
        <v>41</v>
      </c>
      <c r="D13" s="32">
        <v>5817</v>
      </c>
      <c r="E13" s="32">
        <v>19136</v>
      </c>
      <c r="F13" s="33">
        <v>0.30398202341137126</v>
      </c>
      <c r="G13" s="34">
        <v>0.96458655664431836</v>
      </c>
      <c r="H13" s="34">
        <v>1.0314595152140279E-2</v>
      </c>
      <c r="I13" s="32">
        <v>4580</v>
      </c>
      <c r="J13" s="32">
        <v>1031</v>
      </c>
      <c r="K13" s="32">
        <v>115</v>
      </c>
      <c r="L13" s="32">
        <v>20</v>
      </c>
      <c r="M13" s="32">
        <v>40</v>
      </c>
      <c r="N13" s="32">
        <v>31</v>
      </c>
      <c r="O13" s="32">
        <v>0</v>
      </c>
      <c r="P13" s="32">
        <v>199</v>
      </c>
      <c r="Q13" s="32">
        <v>5618</v>
      </c>
      <c r="R13" s="32">
        <v>0</v>
      </c>
      <c r="S13" s="32">
        <v>0</v>
      </c>
      <c r="T13" s="32">
        <v>0</v>
      </c>
      <c r="U13" s="32">
        <v>0</v>
      </c>
    </row>
    <row r="14" spans="1:21" s="7" customFormat="1" x14ac:dyDescent="0.25">
      <c r="A14" s="31" t="s">
        <v>25</v>
      </c>
      <c r="B14" s="31" t="s">
        <v>42</v>
      </c>
      <c r="C14" s="31" t="s">
        <v>43</v>
      </c>
      <c r="D14" s="32">
        <v>1513</v>
      </c>
      <c r="E14" s="32">
        <v>6339</v>
      </c>
      <c r="F14" s="33">
        <v>0.23868117999684493</v>
      </c>
      <c r="G14" s="34">
        <v>0.94910773298083273</v>
      </c>
      <c r="H14" s="34">
        <v>9.9140779907468599E-3</v>
      </c>
      <c r="I14" s="32">
        <v>1126</v>
      </c>
      <c r="J14" s="32">
        <v>310</v>
      </c>
      <c r="K14" s="32">
        <v>57</v>
      </c>
      <c r="L14" s="32">
        <v>7</v>
      </c>
      <c r="M14" s="32">
        <v>8</v>
      </c>
      <c r="N14" s="32">
        <v>5</v>
      </c>
      <c r="O14" s="32">
        <v>0</v>
      </c>
      <c r="P14" s="32">
        <v>0</v>
      </c>
      <c r="Q14" s="32">
        <v>1513</v>
      </c>
      <c r="R14" s="32">
        <v>0</v>
      </c>
      <c r="S14" s="32">
        <v>0</v>
      </c>
      <c r="T14" s="32">
        <v>0</v>
      </c>
      <c r="U14" s="32">
        <v>0</v>
      </c>
    </row>
  </sheetData>
  <mergeCells count="16">
    <mergeCell ref="R1:R2"/>
    <mergeCell ref="S1:S2"/>
    <mergeCell ref="T1:T2"/>
    <mergeCell ref="U1:U2"/>
    <mergeCell ref="G1:G2"/>
    <mergeCell ref="H1:H2"/>
    <mergeCell ref="I1:N1"/>
    <mergeCell ref="O1:O2"/>
    <mergeCell ref="P1:P2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2017-05-31T14:14:11Z</dcterms:modified>
</cp:coreProperties>
</file>